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1BF0FB4E-92EE-4FDC-BE69-E32980DA7A68}" xr6:coauthVersionLast="47" xr6:coauthVersionMax="47" xr10:uidLastSave="{00000000-0000-0000-0000-000000000000}"/>
  <bookViews>
    <workbookView xWindow="1170" yWindow="375" windowWidth="19260" windowHeight="1054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9" i="1" l="1"/>
  <c r="F59" i="1"/>
  <c r="D59" i="1"/>
  <c r="D61" i="1" l="1"/>
  <c r="E61" i="1"/>
  <c r="F61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<sst xmlns="http://schemas.openxmlformats.org/spreadsheetml/2006/main" count="248" uniqueCount="141">
  <si>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</si>
  <si>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</si>
  <si>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</si>
  <si>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</si>
  <si>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</si>
  <si>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</si>
  <si>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</si>
  <si>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</si>
  <si>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</si>
  <si>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</si>
  <si>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</si>
  <si>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</si>
  <si>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</si>
  <si>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</si>
  <si>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</si>
  <si>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</si>
  <si>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</si>
  <si>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</si>
  <si>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</si>
  <si>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</si>
  <si>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</si>
  <si>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</si>
  <si>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</si>
  <si>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</si>
  <si>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</si>
  <si>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</si>
  <si>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</si>
  <si>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</si>
  <si>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</si>
  <si>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</si>
  <si>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ルール</t>
  </si>
  <si>
    <t>通貨ペア</t>
  </si>
  <si>
    <t>日足</t>
  </si>
  <si>
    <t>終了日</t>
  </si>
  <si>
    <t>4Ｈ足</t>
  </si>
  <si>
    <t>１Ｈ足</t>
  </si>
  <si>
    <t>EUR/USD</t>
  </si>
  <si>
    <t>1st</t>
  </si>
  <si>
    <t>USD/JPY</t>
  </si>
  <si>
    <t>EB</t>
  </si>
  <si>
    <t>AUD/USD</t>
  </si>
  <si>
    <t>EUR/JPY</t>
  </si>
  <si>
    <t>2nd</t>
  </si>
  <si>
    <t>Fibo</t>
  </si>
  <si>
    <t>3ｒｄ</t>
  </si>
  <si>
    <t>１ｓｔ</t>
  </si>
  <si>
    <t>1st再</t>
  </si>
  <si>
    <t>GBP/USD</t>
  </si>
  <si>
    <t>Fibo(Chapa)</t>
  </si>
  <si>
    <t>Fibo(H&amp;S)</t>
  </si>
  <si>
    <t>Fibo(Wedge)</t>
  </si>
  <si>
    <t>Fibo(TRB)</t>
  </si>
  <si>
    <t>3rd</t>
  </si>
  <si>
    <t>15S足</t>
  </si>
  <si>
    <t>１ｓｔ再</t>
  </si>
  <si>
    <t>4th</t>
  </si>
  <si>
    <t>PB</t>
  </si>
  <si>
    <t>GBP・JPY</t>
  </si>
  <si>
    <t>3rd</t>
    <phoneticPr fontId="1"/>
  </si>
  <si>
    <t>１、</t>
    <phoneticPr fontId="1"/>
  </si>
  <si>
    <t>赤　Fibo　23.6　戻り　確認して</t>
    <rPh sb="0" eb="1">
      <t>アカ</t>
    </rPh>
    <rPh sb="12" eb="13">
      <t>モド</t>
    </rPh>
    <rPh sb="15" eb="17">
      <t>カクニン</t>
    </rPh>
    <phoneticPr fontId="1"/>
  </si>
  <si>
    <t>青　Fibo　０　から　入る</t>
    <rPh sb="0" eb="1">
      <t>アオ</t>
    </rPh>
    <rPh sb="12" eb="13">
      <t>ハイ</t>
    </rPh>
    <phoneticPr fontId="1"/>
  </si>
  <si>
    <t>0.618まで　行って　タテ値　まで</t>
    <rPh sb="8" eb="9">
      <t>イ</t>
    </rPh>
    <rPh sb="14" eb="15">
      <t>ネ</t>
    </rPh>
    <phoneticPr fontId="1"/>
  </si>
  <si>
    <t>戻されて　再浮上　0.618で</t>
    <rPh sb="0" eb="1">
      <t>モド</t>
    </rPh>
    <rPh sb="5" eb="8">
      <t>サイフジョウ</t>
    </rPh>
    <phoneticPr fontId="1"/>
  </si>
  <si>
    <t>再度　タテ値付近まで　戻る。</t>
    <rPh sb="0" eb="2">
      <t>サイド</t>
    </rPh>
    <rPh sb="5" eb="6">
      <t>ネ</t>
    </rPh>
    <rPh sb="6" eb="8">
      <t>フキン</t>
    </rPh>
    <rPh sb="11" eb="12">
      <t>モド</t>
    </rPh>
    <phoneticPr fontId="1"/>
  </si>
  <si>
    <t>再再浮上まで　約４日間</t>
    <rPh sb="0" eb="1">
      <t>サイ</t>
    </rPh>
    <rPh sb="1" eb="2">
      <t>サイ</t>
    </rPh>
    <rPh sb="2" eb="4">
      <t>フジョウ</t>
    </rPh>
    <rPh sb="7" eb="8">
      <t>ヤク</t>
    </rPh>
    <rPh sb="9" eb="10">
      <t>ニチ</t>
    </rPh>
    <rPh sb="10" eb="11">
      <t>カン</t>
    </rPh>
    <phoneticPr fontId="1"/>
  </si>
  <si>
    <t>２、</t>
    <phoneticPr fontId="1"/>
  </si>
  <si>
    <t>青　Fibo　２３．６　戻り　確認してから</t>
    <rPh sb="0" eb="1">
      <t>アオ</t>
    </rPh>
    <rPh sb="12" eb="13">
      <t>モド</t>
    </rPh>
    <rPh sb="15" eb="17">
      <t>カクニン</t>
    </rPh>
    <phoneticPr fontId="1"/>
  </si>
  <si>
    <t>赤　Fibo　０　で　入る</t>
    <rPh sb="0" eb="1">
      <t>アカ</t>
    </rPh>
    <rPh sb="11" eb="12">
      <t>ハイ</t>
    </rPh>
    <phoneticPr fontId="1"/>
  </si>
  <si>
    <t>０．６１８付近まで　いって　停滞　</t>
    <rPh sb="5" eb="7">
      <t>フキン</t>
    </rPh>
    <rPh sb="14" eb="16">
      <t>テイタイ</t>
    </rPh>
    <phoneticPr fontId="1"/>
  </si>
  <si>
    <t>再下降　２日後。１．５まで　ギリ行って</t>
    <rPh sb="0" eb="1">
      <t>サイ</t>
    </rPh>
    <rPh sb="1" eb="3">
      <t>カコウ</t>
    </rPh>
    <rPh sb="5" eb="7">
      <t>ニチゴ</t>
    </rPh>
    <rPh sb="16" eb="17">
      <t>イ</t>
    </rPh>
    <phoneticPr fontId="1"/>
  </si>
  <si>
    <t>戻されて　Big　W　Top　付けに行く。</t>
    <rPh sb="0" eb="1">
      <t>モド</t>
    </rPh>
    <rPh sb="15" eb="16">
      <t>ツ</t>
    </rPh>
    <rPh sb="18" eb="19">
      <t>イ</t>
    </rPh>
    <phoneticPr fontId="1"/>
  </si>
  <si>
    <t>最終的に　高値　抜けて　上昇　約2週間後。</t>
    <rPh sb="0" eb="3">
      <t>サイシュウテキ</t>
    </rPh>
    <rPh sb="5" eb="7">
      <t>タカネ</t>
    </rPh>
    <rPh sb="8" eb="9">
      <t>ヌ</t>
    </rPh>
    <rPh sb="12" eb="14">
      <t>ジョウショウ</t>
    </rPh>
    <rPh sb="15" eb="16">
      <t>ヤク</t>
    </rPh>
    <rPh sb="17" eb="19">
      <t>シュウカン</t>
    </rPh>
    <rPh sb="19" eb="20">
      <t>ゴ</t>
    </rPh>
    <phoneticPr fontId="1"/>
  </si>
  <si>
    <t>３、</t>
    <phoneticPr fontId="1"/>
  </si>
  <si>
    <t>赤　Fibo　２３．６　戻り　確認して</t>
    <rPh sb="0" eb="1">
      <t>アカ</t>
    </rPh>
    <rPh sb="12" eb="13">
      <t>モド</t>
    </rPh>
    <rPh sb="15" eb="17">
      <t>カクニン</t>
    </rPh>
    <phoneticPr fontId="1"/>
  </si>
  <si>
    <t>黒　Fibo　０から　入る。</t>
    <rPh sb="0" eb="1">
      <t>クロ</t>
    </rPh>
    <rPh sb="11" eb="12">
      <t>ハイ</t>
    </rPh>
    <phoneticPr fontId="1"/>
  </si>
  <si>
    <t>スムーズに　伸びて　１．５まで　到達</t>
    <rPh sb="6" eb="7">
      <t>ノ</t>
    </rPh>
    <rPh sb="16" eb="18">
      <t>トウタツ</t>
    </rPh>
    <phoneticPr fontId="1"/>
  </si>
  <si>
    <t>そこで　停滞後　下降、。６１８まで　戻って</t>
    <rPh sb="4" eb="7">
      <t>テイタイゴ</t>
    </rPh>
    <rPh sb="8" eb="10">
      <t>カコウ</t>
    </rPh>
    <rPh sb="18" eb="19">
      <t>モド</t>
    </rPh>
    <phoneticPr fontId="1"/>
  </si>
  <si>
    <t>４日後　再浮上。</t>
    <rPh sb="1" eb="2">
      <t>ニチ</t>
    </rPh>
    <rPh sb="2" eb="3">
      <t>ゴ</t>
    </rPh>
    <rPh sb="4" eb="7">
      <t>サイフジョウ</t>
    </rPh>
    <phoneticPr fontId="1"/>
  </si>
  <si>
    <t>親波　高値も　抜けて　行く。</t>
    <rPh sb="0" eb="2">
      <t>オヤナミ</t>
    </rPh>
    <rPh sb="3" eb="5">
      <t>タカネ</t>
    </rPh>
    <rPh sb="7" eb="8">
      <t>ヌ</t>
    </rPh>
    <rPh sb="11" eb="12">
      <t>イ</t>
    </rPh>
    <phoneticPr fontId="1"/>
  </si>
  <si>
    <t>４、</t>
    <phoneticPr fontId="1"/>
  </si>
  <si>
    <t>青　Fibo　２３．６　戻り　確認　して</t>
    <rPh sb="0" eb="1">
      <t>アオ</t>
    </rPh>
    <rPh sb="12" eb="13">
      <t>モド</t>
    </rPh>
    <rPh sb="15" eb="17">
      <t>カクニン</t>
    </rPh>
    <phoneticPr fontId="1"/>
  </si>
  <si>
    <t>黒　Fibo　０　から　入る　として</t>
    <rPh sb="0" eb="1">
      <t>クロ</t>
    </rPh>
    <rPh sb="12" eb="13">
      <t>ハイ</t>
    </rPh>
    <phoneticPr fontId="1"/>
  </si>
  <si>
    <t>１．２７　まで　到達　タテ値　付近まで</t>
    <rPh sb="8" eb="10">
      <t>トウタツ</t>
    </rPh>
    <rPh sb="13" eb="14">
      <t>ネ</t>
    </rPh>
    <rPh sb="15" eb="17">
      <t>フキン</t>
    </rPh>
    <phoneticPr fontId="1"/>
  </si>
  <si>
    <t>最終　５日かかって　１．５まで</t>
    <rPh sb="0" eb="2">
      <t>サイシュウ</t>
    </rPh>
    <rPh sb="4" eb="5">
      <t>ニチ</t>
    </rPh>
    <phoneticPr fontId="1"/>
  </si>
  <si>
    <t>戻って　４日後　下降　同じく　１．２７まで</t>
    <rPh sb="0" eb="1">
      <t>モド</t>
    </rPh>
    <rPh sb="5" eb="6">
      <t>ニチ</t>
    </rPh>
    <rPh sb="6" eb="7">
      <t>ゴ</t>
    </rPh>
    <rPh sb="8" eb="10">
      <t>カコウ</t>
    </rPh>
    <rPh sb="11" eb="12">
      <t>オナ</t>
    </rPh>
    <phoneticPr fontId="1"/>
  </si>
  <si>
    <t>おそらく　最初の　１．２７　で　完了。</t>
    <rPh sb="5" eb="7">
      <t>サイショ</t>
    </rPh>
    <rPh sb="16" eb="18">
      <t>カンリョウ</t>
    </rPh>
    <phoneticPr fontId="1"/>
  </si>
  <si>
    <t>４、日後の　下降は　おそらく　入りようがない。</t>
    <rPh sb="2" eb="3">
      <t>ニチ</t>
    </rPh>
    <rPh sb="3" eb="4">
      <t>ゴ</t>
    </rPh>
    <rPh sb="6" eb="8">
      <t>カコウ</t>
    </rPh>
    <rPh sb="15" eb="16">
      <t>ハイ</t>
    </rPh>
    <phoneticPr fontId="1"/>
  </si>
  <si>
    <t>５、</t>
    <phoneticPr fontId="1"/>
  </si>
  <si>
    <t>青　Fibo　２３．６　戻り　確認して</t>
    <rPh sb="0" eb="1">
      <t>アオ</t>
    </rPh>
    <rPh sb="12" eb="13">
      <t>モド</t>
    </rPh>
    <rPh sb="15" eb="17">
      <t>カクニン</t>
    </rPh>
    <phoneticPr fontId="1"/>
  </si>
  <si>
    <t>黒　Fibo　０　から　入るとして</t>
    <rPh sb="0" eb="1">
      <t>クロ</t>
    </rPh>
    <rPh sb="12" eb="13">
      <t>ハイ</t>
    </rPh>
    <phoneticPr fontId="1"/>
  </si>
  <si>
    <t>０．６１８あたり手前まで　行って　停滞。</t>
    <rPh sb="8" eb="10">
      <t>テマエ</t>
    </rPh>
    <rPh sb="13" eb="14">
      <t>イ</t>
    </rPh>
    <rPh sb="17" eb="19">
      <t>テイタイ</t>
    </rPh>
    <phoneticPr fontId="1"/>
  </si>
  <si>
    <t>３日かかって　０．６１８に　到達　</t>
    <rPh sb="1" eb="2">
      <t>ニチ</t>
    </rPh>
    <rPh sb="14" eb="16">
      <t>トウタツ</t>
    </rPh>
    <phoneticPr fontId="1"/>
  </si>
  <si>
    <t>翌日　１．５　まで　到達。</t>
    <rPh sb="0" eb="2">
      <t>ヨクジツ</t>
    </rPh>
    <rPh sb="10" eb="12">
      <t>トウタツ</t>
    </rPh>
    <phoneticPr fontId="1"/>
  </si>
  <si>
    <t>０．６１８　で　一旦　〆て</t>
    <rPh sb="8" eb="10">
      <t>イッタン</t>
    </rPh>
    <phoneticPr fontId="1"/>
  </si>
  <si>
    <t>０．６１８　抜けたところ　から</t>
    <rPh sb="6" eb="7">
      <t>ヌ</t>
    </rPh>
    <phoneticPr fontId="1"/>
  </si>
  <si>
    <t>再度　入って　１．５まで行って　〆るが　良いのでは。</t>
    <rPh sb="0" eb="2">
      <t>サイド</t>
    </rPh>
    <rPh sb="3" eb="4">
      <t>ハイ</t>
    </rPh>
    <rPh sb="12" eb="13">
      <t>イ</t>
    </rPh>
    <rPh sb="20" eb="21">
      <t>ヨ</t>
    </rPh>
    <phoneticPr fontId="1"/>
  </si>
  <si>
    <t>６、</t>
    <phoneticPr fontId="1"/>
  </si>
  <si>
    <t>赤の　Fibo 長いヒゲですが　２３．６　戻り確認して</t>
    <rPh sb="0" eb="1">
      <t>アカ</t>
    </rPh>
    <rPh sb="8" eb="9">
      <t>ナガ</t>
    </rPh>
    <rPh sb="21" eb="22">
      <t>モド</t>
    </rPh>
    <rPh sb="23" eb="25">
      <t>カクニン</t>
    </rPh>
    <phoneticPr fontId="1"/>
  </si>
  <si>
    <t>黒の　Fibo　０　から　入る。</t>
    <rPh sb="0" eb="1">
      <t>クロ</t>
    </rPh>
    <rPh sb="13" eb="14">
      <t>ハイ</t>
    </rPh>
    <phoneticPr fontId="1"/>
  </si>
  <si>
    <t>０．６１８　まで　行って　タテ値まで　戻される。</t>
    <rPh sb="9" eb="10">
      <t>イ</t>
    </rPh>
    <rPh sb="15" eb="16">
      <t>ネ</t>
    </rPh>
    <rPh sb="19" eb="20">
      <t>モド</t>
    </rPh>
    <phoneticPr fontId="1"/>
  </si>
  <si>
    <t>一旦　１回目の　上げで　〆て　３日後　再浮上</t>
    <rPh sb="0" eb="2">
      <t>イッタン</t>
    </rPh>
    <rPh sb="4" eb="6">
      <t>カイメ</t>
    </rPh>
    <rPh sb="8" eb="9">
      <t>ア</t>
    </rPh>
    <rPh sb="16" eb="17">
      <t>ニチ</t>
    </rPh>
    <rPh sb="17" eb="18">
      <t>ゴ</t>
    </rPh>
    <rPh sb="19" eb="20">
      <t>サイ</t>
    </rPh>
    <rPh sb="20" eb="22">
      <t>フジョウ</t>
    </rPh>
    <phoneticPr fontId="1"/>
  </si>
  <si>
    <t>０．６１８　３回目　抜けて　１．２７まで　ギリ到達。</t>
    <rPh sb="7" eb="9">
      <t>カイメ</t>
    </rPh>
    <rPh sb="10" eb="11">
      <t>ヌ</t>
    </rPh>
    <rPh sb="23" eb="25">
      <t>トウタツ</t>
    </rPh>
    <phoneticPr fontId="1"/>
  </si>
  <si>
    <t>７、</t>
    <phoneticPr fontId="1"/>
  </si>
  <si>
    <t>黒　Fibo　０　で　入るとして</t>
    <rPh sb="0" eb="1">
      <t>クロ</t>
    </rPh>
    <rPh sb="11" eb="12">
      <t>ハイ</t>
    </rPh>
    <phoneticPr fontId="1"/>
  </si>
  <si>
    <t>一旦　抜けて　即戻って　再度　下降しましたが</t>
    <rPh sb="0" eb="2">
      <t>イッタン</t>
    </rPh>
    <rPh sb="3" eb="4">
      <t>ヌ</t>
    </rPh>
    <rPh sb="7" eb="8">
      <t>ソク</t>
    </rPh>
    <rPh sb="8" eb="9">
      <t>モド</t>
    </rPh>
    <rPh sb="12" eb="14">
      <t>サイド</t>
    </rPh>
    <rPh sb="15" eb="17">
      <t>カコウ</t>
    </rPh>
    <phoneticPr fontId="1"/>
  </si>
  <si>
    <t>微妙に　シッカリ　抜けた　けど　急憤。</t>
    <rPh sb="0" eb="2">
      <t>ビミョウ</t>
    </rPh>
    <rPh sb="9" eb="10">
      <t>ヌ</t>
    </rPh>
    <rPh sb="16" eb="18">
      <t>キュウフン</t>
    </rPh>
    <phoneticPr fontId="1"/>
  </si>
  <si>
    <t>青〇　で　損切り　入れていれば　損切り。</t>
    <rPh sb="0" eb="1">
      <t>アオ</t>
    </rPh>
    <rPh sb="5" eb="7">
      <t>ソンギ</t>
    </rPh>
    <rPh sb="9" eb="10">
      <t>イ</t>
    </rPh>
    <rPh sb="16" eb="17">
      <t>ソン</t>
    </rPh>
    <rPh sb="17" eb="18">
      <t>キ</t>
    </rPh>
    <phoneticPr fontId="1"/>
  </si>
  <si>
    <t>この　シンプルに　下降してきた感じ　結局Wtop</t>
    <rPh sb="9" eb="11">
      <t>カコウ</t>
    </rPh>
    <rPh sb="15" eb="16">
      <t>カン</t>
    </rPh>
    <rPh sb="18" eb="20">
      <t>ケッキョク</t>
    </rPh>
    <phoneticPr fontId="1"/>
  </si>
  <si>
    <t>を　付けに行く　ことが　多い　と　思うのですが</t>
    <rPh sb="2" eb="3">
      <t>ツ</t>
    </rPh>
    <rPh sb="5" eb="6">
      <t>イ</t>
    </rPh>
    <rPh sb="12" eb="13">
      <t>オオ</t>
    </rPh>
    <rPh sb="17" eb="18">
      <t>オモ</t>
    </rPh>
    <phoneticPr fontId="1"/>
  </si>
  <si>
    <t>助かりましたが　かなりの　損切り額　大きいので</t>
    <rPh sb="0" eb="1">
      <t>タス</t>
    </rPh>
    <rPh sb="13" eb="15">
      <t>ソンギ</t>
    </rPh>
    <rPh sb="16" eb="17">
      <t>ガク</t>
    </rPh>
    <rPh sb="18" eb="19">
      <t>オオ</t>
    </rPh>
    <phoneticPr fontId="1"/>
  </si>
  <si>
    <t>３日かけて　０．６１８まで行って　戻り</t>
    <rPh sb="1" eb="2">
      <t>ニチ</t>
    </rPh>
    <rPh sb="13" eb="14">
      <t>イ</t>
    </rPh>
    <rPh sb="17" eb="18">
      <t>モド</t>
    </rPh>
    <phoneticPr fontId="1"/>
  </si>
  <si>
    <t>最終　翌日　下降　１．５まで　到達。</t>
    <rPh sb="0" eb="2">
      <t>サイシュウ</t>
    </rPh>
    <rPh sb="3" eb="5">
      <t>ヨクジツ</t>
    </rPh>
    <rPh sb="6" eb="8">
      <t>カコウ</t>
    </rPh>
    <rPh sb="15" eb="17">
      <t>トウタツ</t>
    </rPh>
    <phoneticPr fontId="1"/>
  </si>
  <si>
    <t>０．６１８　で　一旦　〆て　戻って　再下降　</t>
    <rPh sb="8" eb="10">
      <t>イッタン</t>
    </rPh>
    <rPh sb="14" eb="15">
      <t>モド</t>
    </rPh>
    <rPh sb="18" eb="21">
      <t>サイカコウ</t>
    </rPh>
    <phoneticPr fontId="1"/>
  </si>
  <si>
    <t>０．６１８　抜けた　安値　を抜けたら　入ると考える。</t>
    <rPh sb="6" eb="7">
      <t>ヌ</t>
    </rPh>
    <rPh sb="10" eb="12">
      <t>ヤスネ</t>
    </rPh>
    <rPh sb="14" eb="15">
      <t>ヌ</t>
    </rPh>
    <rPh sb="19" eb="20">
      <t>ハイ</t>
    </rPh>
    <rPh sb="22" eb="23">
      <t>カンガ</t>
    </rPh>
    <phoneticPr fontId="1"/>
  </si>
  <si>
    <t>そう思って　親波の　天井で　損切り入れておけば</t>
    <rPh sb="2" eb="3">
      <t>オモ</t>
    </rPh>
    <rPh sb="6" eb="8">
      <t>オヤナミ</t>
    </rPh>
    <rPh sb="10" eb="12">
      <t>テンジョウ</t>
    </rPh>
    <rPh sb="14" eb="15">
      <t>ソン</t>
    </rPh>
    <rPh sb="15" eb="16">
      <t>キ</t>
    </rPh>
    <rPh sb="17" eb="18">
      <t>イ</t>
    </rPh>
    <phoneticPr fontId="1"/>
  </si>
  <si>
    <t>それで　良いものかと。</t>
    <rPh sb="4" eb="5">
      <t>ヨ</t>
    </rPh>
    <phoneticPr fontId="1"/>
  </si>
  <si>
    <t>８、</t>
    <phoneticPr fontId="1"/>
  </si>
  <si>
    <t>黒の　０　から　入って　１．２７まで</t>
    <rPh sb="0" eb="1">
      <t>クロ</t>
    </rPh>
    <rPh sb="8" eb="9">
      <t>ハイ</t>
    </rPh>
    <phoneticPr fontId="1"/>
  </si>
  <si>
    <t>スムーズに　伸びて　そこで　停滞。</t>
    <rPh sb="6" eb="7">
      <t>ノ</t>
    </rPh>
    <rPh sb="14" eb="16">
      <t>テイタイ</t>
    </rPh>
    <phoneticPr fontId="1"/>
  </si>
  <si>
    <t>１日かかって　浮上も、一旦　１．２７で　〆て</t>
    <rPh sb="1" eb="2">
      <t>ニチ</t>
    </rPh>
    <rPh sb="7" eb="9">
      <t>フジョウ</t>
    </rPh>
    <rPh sb="11" eb="13">
      <t>イッタン</t>
    </rPh>
    <phoneticPr fontId="1"/>
  </si>
  <si>
    <t>１．５　から　上　入れる気がしない。</t>
    <rPh sb="7" eb="8">
      <t>ウエ</t>
    </rPh>
    <rPh sb="9" eb="10">
      <t>ハイ</t>
    </rPh>
    <rPh sb="12" eb="13">
      <t>キ</t>
    </rPh>
    <phoneticPr fontId="1"/>
  </si>
  <si>
    <t>９、</t>
    <phoneticPr fontId="1"/>
  </si>
  <si>
    <t>０．６１８　まで　行ってタテ値付近まで　</t>
    <rPh sb="9" eb="10">
      <t>イ</t>
    </rPh>
    <rPh sb="14" eb="15">
      <t>ネ</t>
    </rPh>
    <rPh sb="15" eb="17">
      <t>フキン</t>
    </rPh>
    <phoneticPr fontId="1"/>
  </si>
  <si>
    <t>戻されて　０．６１８まで　再度　戻されて</t>
    <rPh sb="0" eb="1">
      <t>モド</t>
    </rPh>
    <rPh sb="13" eb="15">
      <t>サイド</t>
    </rPh>
    <rPh sb="16" eb="17">
      <t>モド</t>
    </rPh>
    <phoneticPr fontId="1"/>
  </si>
  <si>
    <t>３回目　抜けるが　１．２７　まで　届かす。</t>
    <rPh sb="1" eb="3">
      <t>カイメ</t>
    </rPh>
    <rPh sb="4" eb="5">
      <t>ヌ</t>
    </rPh>
    <rPh sb="17" eb="18">
      <t>トド</t>
    </rPh>
    <phoneticPr fontId="1"/>
  </si>
  <si>
    <t>W　Top　でもなく　シングルTopの　へんな形。</t>
    <rPh sb="23" eb="24">
      <t>カタチ</t>
    </rPh>
    <phoneticPr fontId="1"/>
  </si>
  <si>
    <t>また　WWTop　付けに来るかろ　思ったら</t>
    <rPh sb="9" eb="10">
      <t>ツ</t>
    </rPh>
    <rPh sb="12" eb="13">
      <t>ク</t>
    </rPh>
    <rPh sb="17" eb="18">
      <t>オモ</t>
    </rPh>
    <phoneticPr fontId="1"/>
  </si>
  <si>
    <t>フラクタル？　少し　下げたところで　形成して　</t>
    <rPh sb="7" eb="8">
      <t>スコ</t>
    </rPh>
    <rPh sb="10" eb="11">
      <t>サ</t>
    </rPh>
    <rPh sb="18" eb="20">
      <t>ケイセイ</t>
    </rPh>
    <phoneticPr fontId="1"/>
  </si>
  <si>
    <t>下げて　いった。</t>
    <rPh sb="0" eb="1">
      <t>サ</t>
    </rPh>
    <phoneticPr fontId="1"/>
  </si>
  <si>
    <t>１０、</t>
    <phoneticPr fontId="1"/>
  </si>
  <si>
    <t>ちょっと　小さいとも　思いましたが</t>
    <rPh sb="5" eb="6">
      <t>チイ</t>
    </rPh>
    <rPh sb="11" eb="12">
      <t>オモ</t>
    </rPh>
    <phoneticPr fontId="1"/>
  </si>
  <si>
    <t>青　Fibo　２３．６　戻り　確認してから</t>
    <rPh sb="0" eb="1">
      <t>アオ</t>
    </rPh>
    <rPh sb="12" eb="13">
      <t>モド</t>
    </rPh>
    <rPh sb="15" eb="17">
      <t>カクニン</t>
    </rPh>
    <phoneticPr fontId="1"/>
  </si>
  <si>
    <t>黒　０　抜けから　入って</t>
    <rPh sb="0" eb="1">
      <t>クロ</t>
    </rPh>
    <rPh sb="4" eb="5">
      <t>ヌ</t>
    </rPh>
    <rPh sb="9" eb="10">
      <t>ハイ</t>
    </rPh>
    <phoneticPr fontId="1"/>
  </si>
  <si>
    <t>スムーズに　伸びました。</t>
    <rPh sb="6" eb="7">
      <t>ノ</t>
    </rPh>
    <phoneticPr fontId="1"/>
  </si>
  <si>
    <t>底値の逆三尊に　なってることかもです。</t>
    <rPh sb="0" eb="2">
      <t>ソコネ</t>
    </rPh>
    <rPh sb="3" eb="4">
      <t>ギャク</t>
    </rPh>
    <rPh sb="4" eb="6">
      <t>サンゾン</t>
    </rPh>
    <phoneticPr fontId="1"/>
  </si>
  <si>
    <t>０．６１８　抜けで　再度　入るとする。　　</t>
    <rPh sb="6" eb="7">
      <t>ヌ</t>
    </rPh>
    <rPh sb="10" eb="12">
      <t>サイド</t>
    </rPh>
    <rPh sb="13" eb="14">
      <t>ハイ</t>
    </rPh>
    <phoneticPr fontId="1"/>
  </si>
  <si>
    <t>大きな　トレンド　転換の　底で　そのまま　左右に　伸びてます。</t>
    <rPh sb="0" eb="1">
      <t>オオ</t>
    </rPh>
    <rPh sb="9" eb="11">
      <t>テンカン</t>
    </rPh>
    <rPh sb="13" eb="14">
      <t>ソコ</t>
    </rPh>
    <rPh sb="21" eb="23">
      <t>サユウ</t>
    </rPh>
    <rPh sb="25" eb="26">
      <t>ノ</t>
    </rPh>
    <phoneticPr fontId="1"/>
  </si>
  <si>
    <t>Fibo　１H　で　私が　入りそうな　ものを　検証しています。戻りや　再浮上などの　時間のかかり方を　気にしています。</t>
    <rPh sb="10" eb="11">
      <t>ワタシ</t>
    </rPh>
    <rPh sb="13" eb="14">
      <t>ハイ</t>
    </rPh>
    <rPh sb="23" eb="25">
      <t>ケンショウ</t>
    </rPh>
    <rPh sb="31" eb="32">
      <t>モド</t>
    </rPh>
    <rPh sb="35" eb="38">
      <t>サイフジョウ</t>
    </rPh>
    <rPh sb="42" eb="44">
      <t>ジカン</t>
    </rPh>
    <rPh sb="48" eb="49">
      <t>カタ</t>
    </rPh>
    <rPh sb="51" eb="52">
      <t>キ</t>
    </rPh>
    <phoneticPr fontId="1"/>
  </si>
  <si>
    <t>とにかく　どこで　〆るかの　判断と　全体の　時間のかかり方を　検証重ねたいです。</t>
    <rPh sb="14" eb="16">
      <t>ハンダン</t>
    </rPh>
    <rPh sb="18" eb="20">
      <t>ゼンタイ</t>
    </rPh>
    <rPh sb="22" eb="24">
      <t>ジカン</t>
    </rPh>
    <rPh sb="28" eb="29">
      <t>カタ</t>
    </rPh>
    <rPh sb="31" eb="33">
      <t>ケンショウ</t>
    </rPh>
    <rPh sb="33" eb="34">
      <t>カサ</t>
    </rPh>
    <phoneticPr fontId="1"/>
  </si>
  <si>
    <t>しばらく　１H　で　やって　その後　４H　で　検証重ねて　どちらが　自分にあってるか　判断したいです。</t>
    <rPh sb="16" eb="17">
      <t>アト</t>
    </rPh>
    <rPh sb="23" eb="25">
      <t>ケンショウ</t>
    </rPh>
    <rPh sb="25" eb="26">
      <t>カサ</t>
    </rPh>
    <rPh sb="34" eb="36">
      <t>ジブン</t>
    </rPh>
    <rPh sb="43" eb="45">
      <t>ハンダン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</si>
</sst>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14" fontId="7" fillId="0" borderId="0" xfId="0" applyNumberFormat="1" applyFont="1" applyAlignment="1">
      <alignment horizontal="center" vertical="center"/>
    </xf>
    <xf numFmtId="14" fontId="7" fillId="2" borderId="16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16</xdr:col>
      <xdr:colOff>473539</xdr:colOff>
      <xdr:row>24</xdr:row>
      <xdr:rowOff>114743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1DCC92D2-87FB-472D-9B1D-84D99C9AD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16</xdr:col>
      <xdr:colOff>473539</xdr:colOff>
      <xdr:row>49</xdr:row>
      <xdr:rowOff>114743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91355340-B0EC-4193-8F47-D7A18CBC3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643438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51</xdr:row>
      <xdr:rowOff>0</xdr:rowOff>
    </xdr:from>
    <xdr:to>
      <xdr:col>16</xdr:col>
      <xdr:colOff>473539</xdr:colOff>
      <xdr:row>74</xdr:row>
      <xdr:rowOff>114742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3C1B8E8A-894A-4CE5-A0D4-A1CBE2FF1E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108281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16</xdr:col>
      <xdr:colOff>473539</xdr:colOff>
      <xdr:row>99</xdr:row>
      <xdr:rowOff>114743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A5CCAEE9-1948-44A6-A2AC-2D94E86ED1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3573125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101</xdr:row>
      <xdr:rowOff>0</xdr:rowOff>
    </xdr:from>
    <xdr:to>
      <xdr:col>16</xdr:col>
      <xdr:colOff>473539</xdr:colOff>
      <xdr:row>124</xdr:row>
      <xdr:rowOff>114743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AF83D226-D2ED-4ABD-A9F7-2DFD5DA36B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8037969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126</xdr:row>
      <xdr:rowOff>0</xdr:rowOff>
    </xdr:from>
    <xdr:to>
      <xdr:col>16</xdr:col>
      <xdr:colOff>476237</xdr:colOff>
      <xdr:row>149</xdr:row>
      <xdr:rowOff>115861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7F579604-7471-44D0-8DEA-9E1A961CA0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2502813"/>
          <a:ext cx="10191737" cy="422351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151</xdr:row>
      <xdr:rowOff>0</xdr:rowOff>
    </xdr:from>
    <xdr:to>
      <xdr:col>16</xdr:col>
      <xdr:colOff>473539</xdr:colOff>
      <xdr:row>174</xdr:row>
      <xdr:rowOff>114742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6B72C16D-1A7E-4997-BBDA-96ED446658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6967656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176</xdr:row>
      <xdr:rowOff>0</xdr:rowOff>
    </xdr:from>
    <xdr:to>
      <xdr:col>16</xdr:col>
      <xdr:colOff>473539</xdr:colOff>
      <xdr:row>199</xdr:row>
      <xdr:rowOff>114743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04A290BB-03FA-4B37-AF20-9F1C2075D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1432500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201</xdr:row>
      <xdr:rowOff>0</xdr:rowOff>
    </xdr:from>
    <xdr:to>
      <xdr:col>16</xdr:col>
      <xdr:colOff>473539</xdr:colOff>
      <xdr:row>224</xdr:row>
      <xdr:rowOff>114743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5B3E6DF8-E318-47EA-91EF-A51044B41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35897344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226</xdr:row>
      <xdr:rowOff>0</xdr:rowOff>
    </xdr:from>
    <xdr:to>
      <xdr:col>16</xdr:col>
      <xdr:colOff>473539</xdr:colOff>
      <xdr:row>249</xdr:row>
      <xdr:rowOff>114743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BDFCBBD7-0346-47A5-AC00-77CA5EE910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40362188"/>
          <a:ext cx="10189039" cy="4222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J60" sqref="J60:L60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16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 t="s">
        <v>14</v>
      </c>
    </row>
    <row r="5" spans="1:18" ht="19.5" thickBot="1" x14ac:dyDescent="0.45">
      <c r="A5" s="1" t="s">
        <v>13</v>
      </c>
      <c r="C5" s="29" t="s">
        <v>28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19</v>
      </c>
      <c r="E6" s="25"/>
      <c r="F6" s="26"/>
      <c r="G6" s="86" t="s">
        <v>3</v>
      </c>
      <c r="H6" s="87"/>
      <c r="I6" s="93"/>
      <c r="J6" s="86" t="s">
        <v>17</v>
      </c>
      <c r="K6" s="87"/>
      <c r="L6" s="93"/>
      <c r="M6" s="86" t="s">
        <v>18</v>
      </c>
      <c r="N6" s="87"/>
      <c r="O6" s="93"/>
    </row>
    <row r="7" spans="1:18" ht="19.5" thickBot="1" x14ac:dyDescent="0.45">
      <c r="A7" s="27"/>
      <c r="B7" s="27" t="s">
        <v>2</v>
      </c>
      <c r="C7" s="64" t="s">
        <v>23</v>
      </c>
      <c r="D7" s="13">
        <v>0.61799999999999999</v>
      </c>
      <c r="E7" s="14">
        <v>1.27</v>
      </c>
      <c r="F7" s="15">
        <v>1.5</v>
      </c>
      <c r="G7" s="13">
        <v>0.61799999999999999</v>
      </c>
      <c r="H7" s="14">
        <v>1.27</v>
      </c>
      <c r="I7" s="15">
        <v>1.5</v>
      </c>
      <c r="J7" s="13">
        <v>0.61799999999999999</v>
      </c>
      <c r="K7" s="14">
        <v>1.27</v>
      </c>
      <c r="L7" s="15">
        <v>1.5</v>
      </c>
      <c r="M7" s="13">
        <v>0.61799999999999999</v>
      </c>
      <c r="N7" s="14">
        <v>1.27</v>
      </c>
      <c r="O7" s="15">
        <v>1.5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17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42909</v>
      </c>
      <c r="C9" s="50">
        <v>1</v>
      </c>
      <c r="D9" s="54">
        <v>0.61799999999999999</v>
      </c>
      <c r="E9" s="55">
        <v>1.27</v>
      </c>
      <c r="F9" s="56">
        <v>1.5</v>
      </c>
      <c r="G9" s="22">
        <f>IF(D9="","",G8+M9)</f>
        <v>101854</v>
      </c>
      <c r="H9" s="22">
        <f t="shared" ref="H9" si="0">IF(E9="","",H8+N9)</f>
        <v>103810</v>
      </c>
      <c r="I9" s="22">
        <f t="shared" ref="I9" si="1">IF(F9="","",I8+O9)</f>
        <v>104500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1854</v>
      </c>
      <c r="N9" s="42">
        <f>IF(E9="","",K9*E9)</f>
        <v>3810</v>
      </c>
      <c r="O9" s="43">
        <f>IF(F9="","",L9*F9)</f>
        <v>4500</v>
      </c>
      <c r="P9" s="40"/>
      <c r="Q9" s="40"/>
      <c r="R9" s="40"/>
    </row>
    <row r="10" spans="1:18" x14ac:dyDescent="0.4">
      <c r="A10" s="9">
        <v>2</v>
      </c>
      <c r="B10" s="5">
        <v>42919</v>
      </c>
      <c r="C10" s="47">
        <v>2</v>
      </c>
      <c r="D10" s="57">
        <v>0.61799999999999999</v>
      </c>
      <c r="E10" s="58">
        <v>1.27</v>
      </c>
      <c r="F10" s="59">
        <v>1.5</v>
      </c>
      <c r="G10" s="22">
        <f t="shared" ref="G10:G42" si="2">IF(D10="","",G9+M10)</f>
        <v>103742.37316</v>
      </c>
      <c r="H10" s="22">
        <f t="shared" ref="H10:H42" si="3">IF(E10="","",H9+N10)</f>
        <v>107765.16099999999</v>
      </c>
      <c r="I10" s="22">
        <f t="shared" ref="I10:I42" si="4">IF(F10="","",I9+O10)</f>
        <v>109202.5</v>
      </c>
      <c r="J10" s="44">
        <f t="shared" ref="J10:J12" si="5">IF(G9="","",G9*0.03)</f>
        <v>3055.62</v>
      </c>
      <c r="K10" s="45">
        <f t="shared" ref="K10:K12" si="6">IF(H9="","",H9*0.03)</f>
        <v>3114.2999999999997</v>
      </c>
      <c r="L10" s="46">
        <f t="shared" ref="L10:L12" si="7">IF(I9="","",I9*0.03)</f>
        <v>3135</v>
      </c>
      <c r="M10" s="44">
        <f t="shared" ref="M10:M12" si="8">IF(D10="","",J10*D10)</f>
        <v>1888.3731599999999</v>
      </c>
      <c r="N10" s="45">
        <f t="shared" ref="N10:N12" si="9">IF(E10="","",K10*E10)</f>
        <v>3955.1609999999996</v>
      </c>
      <c r="O10" s="46">
        <f t="shared" ref="O10:O12" si="10">IF(F10="","",L10*F10)</f>
        <v>4702.5</v>
      </c>
      <c r="P10" s="40"/>
      <c r="Q10" s="40"/>
      <c r="R10" s="40"/>
    </row>
    <row r="11" spans="1:18" x14ac:dyDescent="0.4">
      <c r="A11" s="9">
        <v>3</v>
      </c>
      <c r="B11" s="5">
        <v>42922</v>
      </c>
      <c r="C11" s="47">
        <v>1</v>
      </c>
      <c r="D11" s="57">
        <v>0.61799999999999999</v>
      </c>
      <c r="E11" s="58">
        <v>1.27</v>
      </c>
      <c r="F11" s="80">
        <v>1.5</v>
      </c>
      <c r="G11" s="22">
        <f t="shared" si="2"/>
        <v>105665.7567583864</v>
      </c>
      <c r="H11" s="22">
        <f t="shared" si="3"/>
        <v>111871.01363409999</v>
      </c>
      <c r="I11" s="22">
        <f t="shared" si="4"/>
        <v>114116.6125</v>
      </c>
      <c r="J11" s="44">
        <f t="shared" si="5"/>
        <v>3112.2711948000001</v>
      </c>
      <c r="K11" s="45">
        <f t="shared" si="6"/>
        <v>3232.9548299999997</v>
      </c>
      <c r="L11" s="46">
        <f t="shared" si="7"/>
        <v>3276.0749999999998</v>
      </c>
      <c r="M11" s="44">
        <f t="shared" si="8"/>
        <v>1923.3835983864001</v>
      </c>
      <c r="N11" s="45">
        <f t="shared" si="9"/>
        <v>4105.8526340999997</v>
      </c>
      <c r="O11" s="46">
        <f t="shared" si="10"/>
        <v>4914.1124999999993</v>
      </c>
      <c r="P11" s="40"/>
      <c r="Q11" s="40"/>
      <c r="R11" s="40"/>
    </row>
    <row r="12" spans="1:18" x14ac:dyDescent="0.4">
      <c r="A12" s="9">
        <v>4</v>
      </c>
      <c r="B12" s="5">
        <v>42951</v>
      </c>
      <c r="C12" s="47">
        <v>2</v>
      </c>
      <c r="D12" s="57">
        <v>0.61799999999999999</v>
      </c>
      <c r="E12" s="58">
        <v>1.27</v>
      </c>
      <c r="F12" s="59">
        <v>-1</v>
      </c>
      <c r="G12" s="22">
        <f t="shared" si="2"/>
        <v>107624.79988868689</v>
      </c>
      <c r="H12" s="22">
        <f t="shared" si="3"/>
        <v>116133.29925355921</v>
      </c>
      <c r="I12" s="22">
        <f t="shared" si="4"/>
        <v>110693.11412500001</v>
      </c>
      <c r="J12" s="44">
        <f t="shared" si="5"/>
        <v>3169.9727027515919</v>
      </c>
      <c r="K12" s="45">
        <f t="shared" si="6"/>
        <v>3356.1304090229996</v>
      </c>
      <c r="L12" s="46">
        <f t="shared" si="7"/>
        <v>3423.4983750000001</v>
      </c>
      <c r="M12" s="44">
        <f t="shared" si="8"/>
        <v>1959.0431303004839</v>
      </c>
      <c r="N12" s="45">
        <f t="shared" si="9"/>
        <v>4262.2856194592096</v>
      </c>
      <c r="O12" s="46">
        <f t="shared" si="10"/>
        <v>-3423.4983750000001</v>
      </c>
      <c r="P12" s="40"/>
      <c r="Q12" s="40"/>
      <c r="R12" s="40"/>
    </row>
    <row r="13" spans="1:18" x14ac:dyDescent="0.4">
      <c r="A13" s="9">
        <v>5</v>
      </c>
      <c r="B13" s="5">
        <v>42986</v>
      </c>
      <c r="C13" s="47">
        <v>2</v>
      </c>
      <c r="D13" s="57">
        <v>0.61799999999999999</v>
      </c>
      <c r="E13" s="58">
        <v>1.27</v>
      </c>
      <c r="F13" s="80">
        <v>1.5</v>
      </c>
      <c r="G13" s="22">
        <f t="shared" si="2"/>
        <v>109620.16367862314</v>
      </c>
      <c r="H13" s="22">
        <f t="shared" si="3"/>
        <v>120557.97795511982</v>
      </c>
      <c r="I13" s="22">
        <f t="shared" si="4"/>
        <v>115674.30426062501</v>
      </c>
      <c r="J13" s="44">
        <f t="shared" ref="J13:J58" si="11">IF(G12="","",G12*0.03)</f>
        <v>3228.7439966606066</v>
      </c>
      <c r="K13" s="45">
        <f t="shared" ref="K13:K58" si="12">IF(H12="","",H12*0.03)</f>
        <v>3483.998977606776</v>
      </c>
      <c r="L13" s="46">
        <f t="shared" ref="L13:L58" si="13">IF(I12="","",I12*0.03)</f>
        <v>3320.7934237499999</v>
      </c>
      <c r="M13" s="44">
        <f t="shared" ref="M13:M58" si="14">IF(D13="","",J13*D13)</f>
        <v>1995.3637899362548</v>
      </c>
      <c r="N13" s="45">
        <f t="shared" ref="N13:N58" si="15">IF(E13="","",K13*E13)</f>
        <v>4424.6787015606051</v>
      </c>
      <c r="O13" s="46">
        <f t="shared" ref="O13:O58" si="16">IF(F13="","",L13*F13)</f>
        <v>4981.190135625</v>
      </c>
      <c r="P13" s="40"/>
      <c r="Q13" s="40"/>
      <c r="R13" s="40"/>
    </row>
    <row r="14" spans="1:18" x14ac:dyDescent="0.4">
      <c r="A14" s="9">
        <v>6</v>
      </c>
      <c r="B14" s="5">
        <v>42993</v>
      </c>
      <c r="C14" s="47">
        <v>1</v>
      </c>
      <c r="D14" s="57">
        <v>0.61799999999999999</v>
      </c>
      <c r="E14" s="58">
        <v>1.27</v>
      </c>
      <c r="F14" s="59">
        <v>-1</v>
      </c>
      <c r="G14" s="22">
        <f t="shared" si="2"/>
        <v>111652.52151322481</v>
      </c>
      <c r="H14" s="22">
        <f t="shared" si="3"/>
        <v>125151.23691520988</v>
      </c>
      <c r="I14" s="22">
        <f t="shared" si="4"/>
        <v>112204.07513280626</v>
      </c>
      <c r="J14" s="44">
        <f t="shared" si="11"/>
        <v>3288.6049103586943</v>
      </c>
      <c r="K14" s="45">
        <f t="shared" si="12"/>
        <v>3616.7393386535941</v>
      </c>
      <c r="L14" s="46">
        <f t="shared" si="13"/>
        <v>3470.2291278187499</v>
      </c>
      <c r="M14" s="44">
        <f t="shared" si="14"/>
        <v>2032.3578346016729</v>
      </c>
      <c r="N14" s="45">
        <f t="shared" si="15"/>
        <v>4593.2589600900646</v>
      </c>
      <c r="O14" s="46">
        <f t="shared" si="16"/>
        <v>-3470.2291278187499</v>
      </c>
      <c r="P14" s="40"/>
      <c r="Q14" s="40"/>
      <c r="R14" s="40"/>
    </row>
    <row r="15" spans="1:18" x14ac:dyDescent="0.4">
      <c r="A15" s="9">
        <v>7</v>
      </c>
      <c r="B15" s="5">
        <v>43021</v>
      </c>
      <c r="C15" s="47">
        <v>2</v>
      </c>
      <c r="D15" s="57">
        <v>0.61799999999999999</v>
      </c>
      <c r="E15" s="58">
        <v>1.27</v>
      </c>
      <c r="F15" s="59">
        <v>1.5</v>
      </c>
      <c r="G15" s="22">
        <f t="shared" si="2"/>
        <v>113722.55926208</v>
      </c>
      <c r="H15" s="22">
        <f t="shared" si="3"/>
        <v>129919.49904167937</v>
      </c>
      <c r="I15" s="22">
        <f t="shared" si="4"/>
        <v>117253.25851378254</v>
      </c>
      <c r="J15" s="44">
        <f t="shared" si="11"/>
        <v>3349.5756453967442</v>
      </c>
      <c r="K15" s="45">
        <f t="shared" si="12"/>
        <v>3754.5371074562963</v>
      </c>
      <c r="L15" s="46">
        <f t="shared" si="13"/>
        <v>3366.1222539841879</v>
      </c>
      <c r="M15" s="44">
        <f t="shared" si="14"/>
        <v>2070.0377488551881</v>
      </c>
      <c r="N15" s="45">
        <f t="shared" si="15"/>
        <v>4768.2621264694963</v>
      </c>
      <c r="O15" s="46">
        <f t="shared" si="16"/>
        <v>5049.183380976282</v>
      </c>
      <c r="P15" s="40"/>
      <c r="Q15" s="40"/>
      <c r="R15" s="40"/>
    </row>
    <row r="16" spans="1:18" x14ac:dyDescent="0.4">
      <c r="A16" s="9">
        <v>8</v>
      </c>
      <c r="B16" s="5">
        <v>43061</v>
      </c>
      <c r="C16" s="47">
        <v>1</v>
      </c>
      <c r="D16" s="57">
        <v>0.61799999999999999</v>
      </c>
      <c r="E16" s="58">
        <v>1.27</v>
      </c>
      <c r="F16" s="59">
        <v>1.5</v>
      </c>
      <c r="G16" s="22">
        <f t="shared" si="2"/>
        <v>115830.97551079896</v>
      </c>
      <c r="H16" s="22">
        <f t="shared" si="3"/>
        <v>134869.43195516735</v>
      </c>
      <c r="I16" s="22">
        <f t="shared" si="4"/>
        <v>122529.65514690275</v>
      </c>
      <c r="J16" s="44">
        <f t="shared" si="11"/>
        <v>3411.6767778623998</v>
      </c>
      <c r="K16" s="45">
        <f t="shared" si="12"/>
        <v>3897.5849712503809</v>
      </c>
      <c r="L16" s="46">
        <f t="shared" si="13"/>
        <v>3517.5977554134761</v>
      </c>
      <c r="M16" s="44">
        <f t="shared" si="14"/>
        <v>2108.4162487189633</v>
      </c>
      <c r="N16" s="45">
        <f t="shared" si="15"/>
        <v>4949.9329134879836</v>
      </c>
      <c r="O16" s="46">
        <f t="shared" si="16"/>
        <v>5276.3966331202137</v>
      </c>
      <c r="P16" s="40"/>
      <c r="Q16" s="40"/>
      <c r="R16" s="40"/>
    </row>
    <row r="17" spans="1:18" x14ac:dyDescent="0.4">
      <c r="A17" s="9">
        <v>9</v>
      </c>
      <c r="B17" s="5">
        <v>43067</v>
      </c>
      <c r="C17" s="47">
        <v>2</v>
      </c>
      <c r="D17" s="57">
        <v>0.61799999999999999</v>
      </c>
      <c r="E17" s="58">
        <v>-1</v>
      </c>
      <c r="F17" s="59">
        <v>-1</v>
      </c>
      <c r="G17" s="22">
        <f t="shared" si="2"/>
        <v>117978.48179676918</v>
      </c>
      <c r="H17" s="22">
        <f t="shared" si="3"/>
        <v>130823.34899651233</v>
      </c>
      <c r="I17" s="22">
        <f t="shared" si="4"/>
        <v>118853.76549249566</v>
      </c>
      <c r="J17" s="44">
        <f t="shared" si="11"/>
        <v>3474.9292653239686</v>
      </c>
      <c r="K17" s="45">
        <f t="shared" si="12"/>
        <v>4046.0829586550203</v>
      </c>
      <c r="L17" s="46">
        <f t="shared" si="13"/>
        <v>3675.8896544070822</v>
      </c>
      <c r="M17" s="44">
        <f t="shared" si="14"/>
        <v>2147.5062859702125</v>
      </c>
      <c r="N17" s="45">
        <f t="shared" si="15"/>
        <v>-4046.0829586550203</v>
      </c>
      <c r="O17" s="46">
        <f t="shared" si="16"/>
        <v>-3675.8896544070822</v>
      </c>
      <c r="P17" s="40"/>
      <c r="Q17" s="40"/>
      <c r="R17" s="40"/>
    </row>
    <row r="18" spans="1:18" x14ac:dyDescent="0.4">
      <c r="A18" s="9">
        <v>10</v>
      </c>
      <c r="B18" s="5">
        <v>43082</v>
      </c>
      <c r="C18" s="47">
        <v>1</v>
      </c>
      <c r="D18" s="57">
        <v>0.61799999999999999</v>
      </c>
      <c r="E18" s="58">
        <v>1.27</v>
      </c>
      <c r="F18" s="59">
        <v>1.5</v>
      </c>
      <c r="G18" s="22">
        <f t="shared" si="2"/>
        <v>120165.80284928127</v>
      </c>
      <c r="H18" s="22">
        <f t="shared" si="3"/>
        <v>135807.71859327945</v>
      </c>
      <c r="I18" s="22">
        <f t="shared" si="4"/>
        <v>124202.18493965796</v>
      </c>
      <c r="J18" s="44">
        <f t="shared" si="11"/>
        <v>3539.3544539030754</v>
      </c>
      <c r="K18" s="45">
        <f t="shared" si="12"/>
        <v>3924.7004698953697</v>
      </c>
      <c r="L18" s="46">
        <f t="shared" si="13"/>
        <v>3565.6129647748699</v>
      </c>
      <c r="M18" s="44">
        <f t="shared" si="14"/>
        <v>2187.3210525121008</v>
      </c>
      <c r="N18" s="45">
        <f t="shared" si="15"/>
        <v>4984.3695967671192</v>
      </c>
      <c r="O18" s="46">
        <f t="shared" si="16"/>
        <v>5348.419447162305</v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3604.9740854784382</v>
      </c>
      <c r="K19" s="45">
        <f t="shared" si="12"/>
        <v>4074.2315577983836</v>
      </c>
      <c r="L19" s="46">
        <f t="shared" si="13"/>
        <v>3726.0655481897388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70">
        <f>M59+G8</f>
        <v>120165.80284928127</v>
      </c>
      <c r="H59" s="71">
        <f>N59+H8</f>
        <v>135807.71859327945</v>
      </c>
      <c r="I59" s="72">
        <f>O59+I8</f>
        <v>124202.18493965798</v>
      </c>
      <c r="J59" s="67" t="s">
        <v>25</v>
      </c>
      <c r="K59" s="68">
        <f>B18-B9</f>
        <v>173</v>
      </c>
      <c r="L59" s="69" t="s">
        <v>26</v>
      </c>
      <c r="M59" s="81">
        <f>SUM(M9:M58)</f>
        <v>20165.802849281274</v>
      </c>
      <c r="N59" s="82">
        <f>SUM(N9:N58)</f>
        <v>35807.71859327946</v>
      </c>
      <c r="O59" s="83">
        <f>SUM(O9:O58)</f>
        <v>24202.184939657971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0</v>
      </c>
      <c r="E60" s="7">
        <f>COUNTIF(E9:E58,-1)</f>
        <v>1</v>
      </c>
      <c r="F60" s="8">
        <f>COUNTIF(F9:F58,-1)</f>
        <v>3</v>
      </c>
      <c r="G60" s="86" t="s">
        <v>24</v>
      </c>
      <c r="H60" s="87"/>
      <c r="I60" s="93"/>
      <c r="J60" s="86" t="s">
        <v>27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29</v>
      </c>
      <c r="C61" s="89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1.2016580284928127</v>
      </c>
      <c r="H61" s="77">
        <f t="shared" ref="H61" si="21">H59/H8</f>
        <v>1.3580771859327945</v>
      </c>
      <c r="I61" s="78">
        <f>I59/I8</f>
        <v>1.2420218493965798</v>
      </c>
      <c r="J61" s="65">
        <f>(G61-100%)*30/K59</f>
        <v>3.4969600316672719E-2</v>
      </c>
      <c r="K61" s="65">
        <f>(H61-100%)*30/K59</f>
        <v>6.2094309699328526E-2</v>
      </c>
      <c r="L61" s="66">
        <f>(I61-100%)*30/K59</f>
        <v>4.1969106831776841E-2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9" t="e">
        <f t="shared" ref="D62:E62" si="22">D59/(D59+D60+D61)</f>
        <v>#DIV/0!</v>
      </c>
      <c r="E62" s="74">
        <f t="shared" si="22"/>
        <v>0</v>
      </c>
      <c r="F62" s="75">
        <f>F59/(F59+F60+F61)</f>
        <v>0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3:S234"/>
  <sheetViews>
    <sheetView zoomScale="80" zoomScaleNormal="80" workbookViewId="0">
      <selection activeCell="S234" sqref="S234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3" spans="18:18" x14ac:dyDescent="0.4">
      <c r="R3" s="52" t="s">
        <v>59</v>
      </c>
    </row>
    <row r="4" spans="18:18" x14ac:dyDescent="0.4">
      <c r="R4" s="52" t="s">
        <v>60</v>
      </c>
    </row>
    <row r="5" spans="18:18" x14ac:dyDescent="0.4">
      <c r="R5" s="52" t="s">
        <v>61</v>
      </c>
    </row>
    <row r="6" spans="18:18" x14ac:dyDescent="0.4">
      <c r="R6" s="52" t="s">
        <v>62</v>
      </c>
    </row>
    <row r="7" spans="18:18" x14ac:dyDescent="0.4">
      <c r="R7" s="52" t="s">
        <v>63</v>
      </c>
    </row>
    <row r="8" spans="18:18" x14ac:dyDescent="0.4">
      <c r="R8" s="52" t="s">
        <v>64</v>
      </c>
    </row>
    <row r="9" spans="18:18" x14ac:dyDescent="0.4">
      <c r="R9" s="52" t="s">
        <v>65</v>
      </c>
    </row>
    <row r="28" spans="18:18" x14ac:dyDescent="0.4">
      <c r="R28" s="52" t="s">
        <v>66</v>
      </c>
    </row>
    <row r="29" spans="18:18" x14ac:dyDescent="0.4">
      <c r="R29" s="52" t="s">
        <v>67</v>
      </c>
    </row>
    <row r="30" spans="18:18" x14ac:dyDescent="0.4">
      <c r="R30" s="52" t="s">
        <v>68</v>
      </c>
    </row>
    <row r="31" spans="18:18" x14ac:dyDescent="0.4">
      <c r="R31" s="52" t="s">
        <v>69</v>
      </c>
    </row>
    <row r="32" spans="18:18" x14ac:dyDescent="0.4">
      <c r="R32" s="52" t="s">
        <v>70</v>
      </c>
    </row>
    <row r="33" spans="18:18" x14ac:dyDescent="0.4">
      <c r="R33" s="52" t="s">
        <v>71</v>
      </c>
    </row>
    <row r="34" spans="18:18" x14ac:dyDescent="0.4">
      <c r="R34" s="52" t="s">
        <v>72</v>
      </c>
    </row>
    <row r="53" spans="19:19" x14ac:dyDescent="0.4">
      <c r="S53" s="52" t="s">
        <v>73</v>
      </c>
    </row>
    <row r="54" spans="19:19" x14ac:dyDescent="0.4">
      <c r="S54" s="52" t="s">
        <v>74</v>
      </c>
    </row>
    <row r="55" spans="19:19" x14ac:dyDescent="0.4">
      <c r="S55" s="52" t="s">
        <v>75</v>
      </c>
    </row>
    <row r="56" spans="19:19" x14ac:dyDescent="0.4">
      <c r="S56" s="52" t="s">
        <v>76</v>
      </c>
    </row>
    <row r="57" spans="19:19" x14ac:dyDescent="0.4">
      <c r="S57" s="52" t="s">
        <v>77</v>
      </c>
    </row>
    <row r="58" spans="19:19" x14ac:dyDescent="0.4">
      <c r="S58" s="52" t="s">
        <v>78</v>
      </c>
    </row>
    <row r="59" spans="19:19" x14ac:dyDescent="0.4">
      <c r="S59" s="52" t="s">
        <v>79</v>
      </c>
    </row>
    <row r="78" spans="19:19" x14ac:dyDescent="0.4">
      <c r="S78" s="52" t="s">
        <v>80</v>
      </c>
    </row>
    <row r="79" spans="19:19" x14ac:dyDescent="0.4">
      <c r="S79" s="52" t="s">
        <v>81</v>
      </c>
    </row>
    <row r="80" spans="19:19" x14ac:dyDescent="0.4">
      <c r="S80" s="52" t="s">
        <v>82</v>
      </c>
    </row>
    <row r="81" spans="19:19" x14ac:dyDescent="0.4">
      <c r="S81" s="52" t="s">
        <v>83</v>
      </c>
    </row>
    <row r="82" spans="19:19" x14ac:dyDescent="0.4">
      <c r="S82" s="52" t="s">
        <v>85</v>
      </c>
    </row>
    <row r="83" spans="19:19" x14ac:dyDescent="0.4">
      <c r="S83" s="52" t="s">
        <v>84</v>
      </c>
    </row>
    <row r="84" spans="19:19" x14ac:dyDescent="0.4">
      <c r="S84" s="52" t="s">
        <v>86</v>
      </c>
    </row>
    <row r="85" spans="19:19" x14ac:dyDescent="0.4">
      <c r="S85" s="52" t="s">
        <v>87</v>
      </c>
    </row>
    <row r="103" spans="19:19" x14ac:dyDescent="0.4">
      <c r="S103" s="52" t="s">
        <v>88</v>
      </c>
    </row>
    <row r="104" spans="19:19" x14ac:dyDescent="0.4">
      <c r="S104" s="52" t="s">
        <v>89</v>
      </c>
    </row>
    <row r="105" spans="19:19" x14ac:dyDescent="0.4">
      <c r="S105" s="52" t="s">
        <v>90</v>
      </c>
    </row>
    <row r="106" spans="19:19" x14ac:dyDescent="0.4">
      <c r="S106" s="52" t="s">
        <v>91</v>
      </c>
    </row>
    <row r="107" spans="19:19" x14ac:dyDescent="0.4">
      <c r="S107" s="52" t="s">
        <v>92</v>
      </c>
    </row>
    <row r="108" spans="19:19" x14ac:dyDescent="0.4">
      <c r="S108" s="52" t="s">
        <v>93</v>
      </c>
    </row>
    <row r="109" spans="19:19" x14ac:dyDescent="0.4">
      <c r="S109" s="52" t="s">
        <v>94</v>
      </c>
    </row>
    <row r="110" spans="19:19" x14ac:dyDescent="0.4">
      <c r="S110" s="52" t="s">
        <v>95</v>
      </c>
    </row>
    <row r="111" spans="19:19" x14ac:dyDescent="0.4">
      <c r="S111" s="52" t="s">
        <v>96</v>
      </c>
    </row>
    <row r="128" spans="19:19" x14ac:dyDescent="0.4">
      <c r="S128" s="52" t="s">
        <v>97</v>
      </c>
    </row>
    <row r="129" spans="19:19" x14ac:dyDescent="0.4">
      <c r="S129" s="52" t="s">
        <v>98</v>
      </c>
    </row>
    <row r="130" spans="19:19" x14ac:dyDescent="0.4">
      <c r="S130" s="52" t="s">
        <v>99</v>
      </c>
    </row>
    <row r="131" spans="19:19" x14ac:dyDescent="0.4">
      <c r="S131" s="52" t="s">
        <v>100</v>
      </c>
    </row>
    <row r="132" spans="19:19" x14ac:dyDescent="0.4">
      <c r="S132" s="52" t="s">
        <v>101</v>
      </c>
    </row>
    <row r="133" spans="19:19" x14ac:dyDescent="0.4">
      <c r="S133" s="52" t="s">
        <v>136</v>
      </c>
    </row>
    <row r="134" spans="19:19" x14ac:dyDescent="0.4">
      <c r="S134" s="52" t="s">
        <v>102</v>
      </c>
    </row>
    <row r="153" spans="19:19" x14ac:dyDescent="0.4">
      <c r="S153" s="52" t="s">
        <v>103</v>
      </c>
    </row>
    <row r="154" spans="19:19" x14ac:dyDescent="0.4">
      <c r="S154" s="52" t="s">
        <v>89</v>
      </c>
    </row>
    <row r="155" spans="19:19" x14ac:dyDescent="0.4">
      <c r="S155" s="52" t="s">
        <v>104</v>
      </c>
    </row>
    <row r="156" spans="19:19" x14ac:dyDescent="0.4">
      <c r="S156" s="52" t="s">
        <v>105</v>
      </c>
    </row>
    <row r="157" spans="19:19" x14ac:dyDescent="0.4">
      <c r="S157" s="52" t="s">
        <v>106</v>
      </c>
    </row>
    <row r="158" spans="19:19" x14ac:dyDescent="0.4">
      <c r="S158" s="52" t="s">
        <v>107</v>
      </c>
    </row>
    <row r="159" spans="19:19" x14ac:dyDescent="0.4">
      <c r="S159" s="52" t="s">
        <v>108</v>
      </c>
    </row>
    <row r="160" spans="19:19" x14ac:dyDescent="0.4">
      <c r="S160" s="52" t="s">
        <v>109</v>
      </c>
    </row>
    <row r="161" spans="19:19" x14ac:dyDescent="0.4">
      <c r="S161" s="52" t="s">
        <v>115</v>
      </c>
    </row>
    <row r="162" spans="19:19" x14ac:dyDescent="0.4">
      <c r="S162" s="52" t="s">
        <v>110</v>
      </c>
    </row>
    <row r="163" spans="19:19" x14ac:dyDescent="0.4">
      <c r="S163" s="52" t="s">
        <v>116</v>
      </c>
    </row>
    <row r="164" spans="19:19" x14ac:dyDescent="0.4">
      <c r="S164" s="52" t="s">
        <v>111</v>
      </c>
    </row>
    <row r="165" spans="19:19" x14ac:dyDescent="0.4">
      <c r="S165" s="52" t="s">
        <v>112</v>
      </c>
    </row>
    <row r="166" spans="19:19" x14ac:dyDescent="0.4">
      <c r="S166" s="52" t="s">
        <v>113</v>
      </c>
    </row>
    <row r="167" spans="19:19" x14ac:dyDescent="0.4">
      <c r="S167" s="52" t="s">
        <v>114</v>
      </c>
    </row>
    <row r="178" spans="19:19" x14ac:dyDescent="0.4">
      <c r="S178" s="52" t="s">
        <v>117</v>
      </c>
    </row>
    <row r="179" spans="19:19" x14ac:dyDescent="0.4">
      <c r="S179" s="52" t="s">
        <v>81</v>
      </c>
    </row>
    <row r="180" spans="19:19" x14ac:dyDescent="0.4">
      <c r="S180" s="52" t="s">
        <v>118</v>
      </c>
    </row>
    <row r="181" spans="19:19" x14ac:dyDescent="0.4">
      <c r="S181" s="52" t="s">
        <v>119</v>
      </c>
    </row>
    <row r="182" spans="19:19" x14ac:dyDescent="0.4">
      <c r="S182" s="52" t="s">
        <v>120</v>
      </c>
    </row>
    <row r="183" spans="19:19" x14ac:dyDescent="0.4">
      <c r="S183" s="52" t="s">
        <v>121</v>
      </c>
    </row>
    <row r="204" spans="19:19" x14ac:dyDescent="0.4">
      <c r="S204" s="52" t="s">
        <v>122</v>
      </c>
    </row>
    <row r="205" spans="19:19" x14ac:dyDescent="0.4">
      <c r="S205" s="52" t="s">
        <v>89</v>
      </c>
    </row>
    <row r="206" spans="19:19" x14ac:dyDescent="0.4">
      <c r="S206" s="52" t="s">
        <v>75</v>
      </c>
    </row>
    <row r="207" spans="19:19" x14ac:dyDescent="0.4">
      <c r="S207" s="52" t="s">
        <v>123</v>
      </c>
    </row>
    <row r="208" spans="19:19" x14ac:dyDescent="0.4">
      <c r="S208" s="52" t="s">
        <v>124</v>
      </c>
    </row>
    <row r="209" spans="19:19" x14ac:dyDescent="0.4">
      <c r="S209" s="52" t="s">
        <v>125</v>
      </c>
    </row>
    <row r="210" spans="19:19" x14ac:dyDescent="0.4">
      <c r="S210" s="52" t="s">
        <v>126</v>
      </c>
    </row>
    <row r="211" spans="19:19" x14ac:dyDescent="0.4">
      <c r="S211" s="52" t="s">
        <v>127</v>
      </c>
    </row>
    <row r="212" spans="19:19" x14ac:dyDescent="0.4">
      <c r="S212" s="52" t="s">
        <v>128</v>
      </c>
    </row>
    <row r="213" spans="19:19" x14ac:dyDescent="0.4">
      <c r="S213" s="52" t="s">
        <v>129</v>
      </c>
    </row>
    <row r="228" spans="19:19" x14ac:dyDescent="0.4">
      <c r="S228" s="52" t="s">
        <v>130</v>
      </c>
    </row>
    <row r="229" spans="19:19" x14ac:dyDescent="0.4">
      <c r="S229" s="52" t="s">
        <v>131</v>
      </c>
    </row>
    <row r="230" spans="19:19" x14ac:dyDescent="0.4">
      <c r="S230" s="52" t="s">
        <v>132</v>
      </c>
    </row>
    <row r="231" spans="19:19" x14ac:dyDescent="0.4">
      <c r="S231" s="52" t="s">
        <v>133</v>
      </c>
    </row>
    <row r="232" spans="19:19" x14ac:dyDescent="0.4">
      <c r="S232" s="52" t="s">
        <v>134</v>
      </c>
    </row>
    <row r="233" spans="19:19" x14ac:dyDescent="0.4">
      <c r="S233" s="52" t="s">
        <v>137</v>
      </c>
    </row>
    <row r="234" spans="19:19" x14ac:dyDescent="0.4">
      <c r="S234" s="52" t="s">
        <v>135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20</v>
      </c>
    </row>
    <row r="2" spans="1:10" x14ac:dyDescent="0.4">
      <c r="A2" s="96" t="s">
        <v>138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21</v>
      </c>
    </row>
    <row r="12" spans="1:10" x14ac:dyDescent="0.4">
      <c r="A12" s="98" t="s">
        <v>139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4">
      <c r="A21" s="52" t="s">
        <v>22</v>
      </c>
    </row>
    <row r="22" spans="1:10" x14ac:dyDescent="0.4">
      <c r="A22" s="98" t="s">
        <v>140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2"/>
  <sheetViews>
    <sheetView topLeftCell="A33" zoomScale="80" zoomScaleNormal="80" workbookViewId="0">
      <selection activeCell="J43" sqref="J43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15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30</v>
      </c>
      <c r="B3" s="35" t="s">
        <v>31</v>
      </c>
      <c r="C3" s="35" t="s">
        <v>32</v>
      </c>
      <c r="D3" s="36" t="s">
        <v>33</v>
      </c>
      <c r="E3" s="35" t="s">
        <v>34</v>
      </c>
      <c r="F3" s="36" t="s">
        <v>33</v>
      </c>
      <c r="G3" s="35" t="s">
        <v>35</v>
      </c>
      <c r="H3" s="36" t="s">
        <v>33</v>
      </c>
    </row>
    <row r="4" spans="1:8" x14ac:dyDescent="0.4">
      <c r="A4" s="37" t="s">
        <v>56</v>
      </c>
      <c r="B4" s="37" t="s">
        <v>36</v>
      </c>
      <c r="C4" s="37"/>
      <c r="D4" s="38"/>
      <c r="E4" s="37" t="s">
        <v>37</v>
      </c>
      <c r="F4" s="38">
        <v>44403</v>
      </c>
      <c r="G4" s="37"/>
      <c r="H4" s="38"/>
    </row>
    <row r="5" spans="1:8" x14ac:dyDescent="0.4">
      <c r="A5" s="37" t="s">
        <v>56</v>
      </c>
      <c r="B5" s="37" t="s">
        <v>38</v>
      </c>
      <c r="C5" s="37"/>
      <c r="D5" s="38"/>
      <c r="E5" s="37" t="s">
        <v>37</v>
      </c>
      <c r="F5" s="38">
        <v>44404</v>
      </c>
      <c r="G5" s="37"/>
      <c r="H5" s="39"/>
    </row>
    <row r="6" spans="1:8" x14ac:dyDescent="0.4">
      <c r="A6" s="37" t="s">
        <v>56</v>
      </c>
      <c r="B6" s="37" t="s">
        <v>57</v>
      </c>
      <c r="C6" s="37"/>
      <c r="D6" s="39"/>
      <c r="E6" s="37" t="s">
        <v>37</v>
      </c>
      <c r="F6" s="38">
        <v>44405</v>
      </c>
      <c r="G6" s="37"/>
      <c r="H6" s="39"/>
    </row>
    <row r="7" spans="1:8" x14ac:dyDescent="0.4">
      <c r="A7" s="37" t="s">
        <v>56</v>
      </c>
      <c r="B7" s="37"/>
      <c r="C7" s="37"/>
      <c r="D7" s="39"/>
      <c r="E7" s="37"/>
      <c r="F7" s="38"/>
      <c r="G7" s="37"/>
      <c r="H7" s="39"/>
    </row>
    <row r="8" spans="1:8" x14ac:dyDescent="0.4">
      <c r="A8" s="37" t="s">
        <v>56</v>
      </c>
      <c r="B8" s="37"/>
      <c r="C8" s="37"/>
      <c r="D8" s="39"/>
      <c r="E8" s="37"/>
      <c r="F8" s="38"/>
      <c r="G8" s="37"/>
      <c r="H8" s="39"/>
    </row>
    <row r="9" spans="1:8" x14ac:dyDescent="0.4">
      <c r="A9" s="37" t="s">
        <v>56</v>
      </c>
      <c r="B9" s="37"/>
      <c r="C9" s="37"/>
      <c r="D9" s="39"/>
      <c r="E9" s="37"/>
      <c r="F9" s="39"/>
      <c r="G9" s="37"/>
      <c r="H9" s="38"/>
    </row>
    <row r="10" spans="1:8" x14ac:dyDescent="0.4">
      <c r="A10" s="37" t="s">
        <v>56</v>
      </c>
      <c r="B10" s="37"/>
      <c r="C10" s="37"/>
      <c r="D10" s="39"/>
      <c r="E10" s="37"/>
      <c r="F10" s="39"/>
      <c r="G10" s="37"/>
      <c r="H10" s="38"/>
    </row>
    <row r="11" spans="1:8" x14ac:dyDescent="0.4">
      <c r="A11" s="37" t="s">
        <v>56</v>
      </c>
      <c r="B11" s="37"/>
      <c r="C11" s="37"/>
      <c r="D11" s="39"/>
      <c r="E11" s="37"/>
      <c r="F11" s="38"/>
      <c r="G11" s="37"/>
      <c r="H11" s="39"/>
    </row>
    <row r="12" spans="1:8" x14ac:dyDescent="0.4">
      <c r="A12" s="34"/>
      <c r="B12" s="32"/>
      <c r="C12" s="32"/>
      <c r="D12" s="33"/>
      <c r="E12" s="32"/>
      <c r="F12" s="84"/>
      <c r="G12" s="32"/>
      <c r="H12" s="33"/>
    </row>
    <row r="13" spans="1:8" x14ac:dyDescent="0.4">
      <c r="A13" s="35" t="s">
        <v>30</v>
      </c>
      <c r="B13" s="35" t="s">
        <v>31</v>
      </c>
      <c r="C13" s="35" t="s">
        <v>32</v>
      </c>
      <c r="D13" s="36" t="s">
        <v>33</v>
      </c>
      <c r="E13" s="35" t="s">
        <v>34</v>
      </c>
      <c r="F13" s="85" t="s">
        <v>33</v>
      </c>
      <c r="G13" s="35" t="s">
        <v>35</v>
      </c>
      <c r="H13" s="36" t="s">
        <v>33</v>
      </c>
    </row>
    <row r="14" spans="1:8" x14ac:dyDescent="0.4">
      <c r="A14" s="37" t="s">
        <v>39</v>
      </c>
      <c r="B14" s="37" t="s">
        <v>40</v>
      </c>
      <c r="C14" s="37" t="s">
        <v>37</v>
      </c>
      <c r="D14" s="38">
        <v>44408</v>
      </c>
      <c r="E14" s="37" t="s">
        <v>37</v>
      </c>
      <c r="F14" s="38">
        <v>44406</v>
      </c>
      <c r="G14" s="37" t="s">
        <v>37</v>
      </c>
      <c r="H14" s="38">
        <v>44409</v>
      </c>
    </row>
    <row r="15" spans="1:8" x14ac:dyDescent="0.4">
      <c r="A15" s="37" t="s">
        <v>39</v>
      </c>
      <c r="B15" s="37" t="s">
        <v>41</v>
      </c>
      <c r="C15" s="37"/>
      <c r="D15" s="38"/>
      <c r="E15" s="37" t="s">
        <v>37</v>
      </c>
      <c r="F15" s="38">
        <v>44407</v>
      </c>
      <c r="G15" s="37"/>
      <c r="H15" s="38"/>
    </row>
    <row r="16" spans="1:8" x14ac:dyDescent="0.4">
      <c r="A16" s="37" t="s">
        <v>39</v>
      </c>
      <c r="B16" s="37" t="s">
        <v>40</v>
      </c>
      <c r="C16" s="37"/>
      <c r="D16" s="39"/>
      <c r="E16" s="37" t="s">
        <v>42</v>
      </c>
      <c r="F16" s="38">
        <v>44408</v>
      </c>
      <c r="G16" s="37"/>
      <c r="H16" s="38"/>
    </row>
    <row r="17" spans="1:8" x14ac:dyDescent="0.4">
      <c r="A17" s="37" t="s">
        <v>39</v>
      </c>
      <c r="B17" s="37"/>
      <c r="C17" s="37"/>
      <c r="D17" s="39"/>
      <c r="E17" s="37"/>
      <c r="F17" s="39"/>
      <c r="G17" s="37"/>
      <c r="H17" s="39"/>
    </row>
    <row r="18" spans="1:8" x14ac:dyDescent="0.4">
      <c r="A18" s="37" t="s">
        <v>39</v>
      </c>
      <c r="B18" s="37"/>
      <c r="C18" s="37"/>
      <c r="D18" s="39"/>
      <c r="E18" s="37"/>
      <c r="F18" s="39"/>
      <c r="G18" s="37"/>
      <c r="H18" s="39"/>
    </row>
    <row r="19" spans="1:8" x14ac:dyDescent="0.4">
      <c r="A19" s="37" t="s">
        <v>39</v>
      </c>
      <c r="B19" s="37"/>
      <c r="C19" s="37"/>
      <c r="D19" s="39"/>
      <c r="E19" s="37"/>
      <c r="F19" s="39"/>
      <c r="G19" s="37"/>
      <c r="H19" s="39"/>
    </row>
    <row r="20" spans="1:8" x14ac:dyDescent="0.4">
      <c r="A20" s="37" t="s">
        <v>39</v>
      </c>
      <c r="B20" s="37"/>
      <c r="C20" s="37"/>
      <c r="D20" s="39"/>
      <c r="E20" s="37"/>
      <c r="F20" s="39"/>
      <c r="G20" s="37"/>
      <c r="H20" s="39"/>
    </row>
    <row r="21" spans="1:8" x14ac:dyDescent="0.4">
      <c r="A21" s="37" t="s">
        <v>39</v>
      </c>
      <c r="B21" s="37"/>
      <c r="C21" s="37"/>
      <c r="D21" s="39"/>
      <c r="E21" s="37"/>
      <c r="F21" s="39"/>
      <c r="G21" s="37"/>
      <c r="H21" s="39"/>
    </row>
    <row r="22" spans="1:8" x14ac:dyDescent="0.4">
      <c r="A22" s="34"/>
      <c r="B22" s="32"/>
      <c r="C22" s="32"/>
      <c r="D22" s="33"/>
      <c r="E22" s="32"/>
      <c r="F22" s="33"/>
      <c r="G22" s="32"/>
      <c r="H22" s="33"/>
    </row>
    <row r="23" spans="1:8" x14ac:dyDescent="0.4">
      <c r="A23" s="35" t="s">
        <v>30</v>
      </c>
      <c r="B23" s="35" t="s">
        <v>31</v>
      </c>
      <c r="C23" s="35" t="s">
        <v>32</v>
      </c>
      <c r="D23" s="36" t="s">
        <v>33</v>
      </c>
      <c r="E23" s="35" t="s">
        <v>34</v>
      </c>
      <c r="F23" s="36" t="s">
        <v>33</v>
      </c>
      <c r="G23" s="35" t="s">
        <v>35</v>
      </c>
      <c r="H23" s="36" t="s">
        <v>33</v>
      </c>
    </row>
    <row r="24" spans="1:8" x14ac:dyDescent="0.4">
      <c r="A24" s="37" t="s">
        <v>43</v>
      </c>
      <c r="B24" s="37" t="s">
        <v>36</v>
      </c>
      <c r="C24" s="37"/>
      <c r="D24" s="38"/>
      <c r="E24" s="37" t="s">
        <v>37</v>
      </c>
      <c r="F24" s="38">
        <v>44410</v>
      </c>
      <c r="G24" s="37" t="s">
        <v>45</v>
      </c>
      <c r="H24" s="38">
        <v>44414</v>
      </c>
    </row>
    <row r="25" spans="1:8" x14ac:dyDescent="0.4">
      <c r="A25" s="37" t="s">
        <v>43</v>
      </c>
      <c r="B25" s="37" t="s">
        <v>36</v>
      </c>
      <c r="C25" s="37"/>
      <c r="D25" s="38"/>
      <c r="E25" s="37" t="s">
        <v>46</v>
      </c>
      <c r="F25" s="38">
        <v>44411</v>
      </c>
      <c r="G25" s="37"/>
      <c r="H25" s="38"/>
    </row>
    <row r="26" spans="1:8" x14ac:dyDescent="0.4">
      <c r="A26" s="37" t="s">
        <v>43</v>
      </c>
      <c r="B26" s="37" t="s">
        <v>36</v>
      </c>
      <c r="C26" s="37"/>
      <c r="D26" s="38"/>
      <c r="E26" s="37" t="s">
        <v>42</v>
      </c>
      <c r="F26" s="38">
        <v>44412</v>
      </c>
      <c r="G26" s="37"/>
      <c r="H26" s="39"/>
    </row>
    <row r="27" spans="1:8" x14ac:dyDescent="0.4">
      <c r="A27" s="37" t="s">
        <v>43</v>
      </c>
      <c r="B27" s="37" t="s">
        <v>36</v>
      </c>
      <c r="C27" s="37"/>
      <c r="D27" s="39"/>
      <c r="E27" s="37" t="s">
        <v>44</v>
      </c>
      <c r="F27" s="38">
        <v>44415</v>
      </c>
      <c r="G27" s="37"/>
      <c r="H27" s="39"/>
    </row>
    <row r="28" spans="1:8" x14ac:dyDescent="0.4">
      <c r="A28" s="37" t="s">
        <v>43</v>
      </c>
      <c r="B28" s="37" t="s">
        <v>47</v>
      </c>
      <c r="C28" s="37"/>
      <c r="D28" s="39"/>
      <c r="E28" s="37" t="s">
        <v>37</v>
      </c>
      <c r="F28" s="38">
        <v>44417</v>
      </c>
      <c r="G28" s="37"/>
      <c r="H28" s="39"/>
    </row>
    <row r="29" spans="1:8" x14ac:dyDescent="0.4">
      <c r="A29" s="37" t="s">
        <v>43</v>
      </c>
      <c r="B29" s="37" t="s">
        <v>40</v>
      </c>
      <c r="C29" s="37"/>
      <c r="D29" s="39"/>
      <c r="E29" s="37"/>
      <c r="F29" s="38"/>
      <c r="G29" s="37" t="s">
        <v>37</v>
      </c>
      <c r="H29" s="38">
        <v>44418</v>
      </c>
    </row>
    <row r="30" spans="1:8" x14ac:dyDescent="0.4">
      <c r="A30" s="37" t="s">
        <v>43</v>
      </c>
      <c r="B30" s="37" t="s">
        <v>36</v>
      </c>
      <c r="C30" s="37"/>
      <c r="D30" s="39"/>
      <c r="E30" s="37"/>
      <c r="F30" s="38"/>
      <c r="G30" s="37" t="s">
        <v>42</v>
      </c>
      <c r="H30" s="38">
        <v>44418</v>
      </c>
    </row>
    <row r="31" spans="1:8" x14ac:dyDescent="0.4">
      <c r="A31" s="37" t="s">
        <v>48</v>
      </c>
      <c r="B31" s="37" t="s">
        <v>41</v>
      </c>
      <c r="C31" s="37"/>
      <c r="D31" s="39"/>
      <c r="E31" s="37" t="s">
        <v>37</v>
      </c>
      <c r="F31" s="38">
        <v>44420</v>
      </c>
      <c r="G31" s="37"/>
      <c r="H31" s="39"/>
    </row>
    <row r="32" spans="1:8" x14ac:dyDescent="0.4">
      <c r="A32" s="37" t="s">
        <v>49</v>
      </c>
      <c r="B32" s="37" t="s">
        <v>38</v>
      </c>
      <c r="C32" s="37"/>
      <c r="D32" s="39"/>
      <c r="E32" s="37" t="s">
        <v>37</v>
      </c>
      <c r="F32" s="38">
        <v>44421</v>
      </c>
      <c r="G32" s="37"/>
      <c r="H32" s="39"/>
    </row>
    <row r="33" spans="1:8" x14ac:dyDescent="0.4">
      <c r="A33" s="37" t="s">
        <v>49</v>
      </c>
      <c r="B33" s="37" t="s">
        <v>40</v>
      </c>
      <c r="C33" s="37"/>
      <c r="D33" s="39"/>
      <c r="E33" s="37" t="s">
        <v>37</v>
      </c>
      <c r="F33" s="38">
        <v>44422</v>
      </c>
      <c r="G33" s="37"/>
      <c r="H33" s="39"/>
    </row>
    <row r="34" spans="1:8" x14ac:dyDescent="0.4">
      <c r="A34" s="37" t="s">
        <v>50</v>
      </c>
      <c r="B34" s="37" t="s">
        <v>36</v>
      </c>
      <c r="C34" s="37"/>
      <c r="D34" s="38"/>
      <c r="E34" s="37" t="s">
        <v>37</v>
      </c>
      <c r="F34" s="38">
        <v>44424</v>
      </c>
      <c r="G34" s="37"/>
      <c r="H34" s="38"/>
    </row>
    <row r="35" spans="1:8" x14ac:dyDescent="0.4">
      <c r="A35" s="37" t="s">
        <v>51</v>
      </c>
      <c r="B35" s="37" t="s">
        <v>36</v>
      </c>
      <c r="C35" s="37"/>
      <c r="D35" s="38"/>
      <c r="E35" s="37"/>
      <c r="F35" s="38"/>
      <c r="G35" s="37" t="s">
        <v>37</v>
      </c>
      <c r="H35" s="38">
        <v>44425</v>
      </c>
    </row>
    <row r="36" spans="1:8" x14ac:dyDescent="0.4">
      <c r="A36" s="37" t="s">
        <v>51</v>
      </c>
      <c r="B36" s="37" t="s">
        <v>36</v>
      </c>
      <c r="C36" s="37"/>
      <c r="D36" s="38"/>
      <c r="E36" s="37"/>
      <c r="F36" s="38"/>
      <c r="G36" s="37" t="s">
        <v>42</v>
      </c>
      <c r="H36" s="38">
        <v>44429</v>
      </c>
    </row>
    <row r="37" spans="1:8" x14ac:dyDescent="0.4">
      <c r="A37" s="37" t="s">
        <v>51</v>
      </c>
      <c r="B37" s="37" t="s">
        <v>36</v>
      </c>
      <c r="C37" s="37"/>
      <c r="D37" s="38"/>
      <c r="E37" s="37"/>
      <c r="F37" s="38"/>
      <c r="G37" s="37" t="s">
        <v>52</v>
      </c>
      <c r="H37" s="38">
        <v>44430</v>
      </c>
    </row>
    <row r="38" spans="1:8" x14ac:dyDescent="0.4">
      <c r="A38" s="37" t="s">
        <v>51</v>
      </c>
      <c r="B38" s="37" t="s">
        <v>36</v>
      </c>
      <c r="C38" s="37"/>
      <c r="D38" s="39"/>
      <c r="E38" s="37"/>
      <c r="F38" s="39" t="s">
        <v>53</v>
      </c>
      <c r="G38" s="37" t="s">
        <v>45</v>
      </c>
      <c r="H38" s="38">
        <v>44431</v>
      </c>
    </row>
    <row r="39" spans="1:8" x14ac:dyDescent="0.4">
      <c r="A39" s="37" t="s">
        <v>51</v>
      </c>
      <c r="B39" s="37" t="s">
        <v>36</v>
      </c>
      <c r="C39" s="37"/>
      <c r="D39" s="39"/>
      <c r="E39" s="37"/>
      <c r="F39" s="39" t="s">
        <v>53</v>
      </c>
      <c r="G39" s="37" t="s">
        <v>54</v>
      </c>
      <c r="H39" s="38">
        <v>44432</v>
      </c>
    </row>
    <row r="40" spans="1:8" x14ac:dyDescent="0.4">
      <c r="A40" s="37" t="s">
        <v>51</v>
      </c>
      <c r="B40" s="37" t="s">
        <v>36</v>
      </c>
      <c r="C40" s="37"/>
      <c r="D40" s="39"/>
      <c r="E40" s="37"/>
      <c r="F40" s="39" t="s">
        <v>53</v>
      </c>
      <c r="G40" s="37" t="s">
        <v>42</v>
      </c>
      <c r="H40" s="38">
        <v>44434</v>
      </c>
    </row>
    <row r="41" spans="1:8" x14ac:dyDescent="0.4">
      <c r="A41" s="37" t="s">
        <v>51</v>
      </c>
      <c r="B41" s="37" t="s">
        <v>36</v>
      </c>
      <c r="C41" s="37"/>
      <c r="D41" s="39"/>
      <c r="E41" s="37"/>
      <c r="F41" s="39" t="s">
        <v>53</v>
      </c>
      <c r="G41" s="37" t="s">
        <v>52</v>
      </c>
      <c r="H41" s="38">
        <v>44435</v>
      </c>
    </row>
    <row r="42" spans="1:8" x14ac:dyDescent="0.4">
      <c r="A42" s="37" t="s">
        <v>51</v>
      </c>
      <c r="B42" s="37" t="s">
        <v>36</v>
      </c>
      <c r="C42" s="37"/>
      <c r="D42" s="38"/>
      <c r="E42" s="37"/>
      <c r="F42" s="38"/>
      <c r="G42" s="37" t="s">
        <v>55</v>
      </c>
      <c r="H42" s="38">
        <v>44438</v>
      </c>
    </row>
    <row r="43" spans="1:8" x14ac:dyDescent="0.4">
      <c r="A43" s="37" t="s">
        <v>43</v>
      </c>
      <c r="B43" s="37" t="s">
        <v>36</v>
      </c>
      <c r="C43" s="37"/>
      <c r="D43" s="39"/>
      <c r="E43" s="37"/>
      <c r="F43" s="38"/>
      <c r="G43" s="37" t="s">
        <v>58</v>
      </c>
      <c r="H43" s="38">
        <v>44440</v>
      </c>
    </row>
    <row r="44" spans="1:8" x14ac:dyDescent="0.4">
      <c r="A44" s="37" t="s">
        <v>43</v>
      </c>
      <c r="B44" s="37" t="s">
        <v>36</v>
      </c>
      <c r="C44" s="37"/>
      <c r="D44" s="39"/>
      <c r="E44" s="37"/>
      <c r="F44" s="38"/>
      <c r="G44" s="37" t="s">
        <v>58</v>
      </c>
      <c r="H44" s="38">
        <v>44442</v>
      </c>
    </row>
    <row r="45" spans="1:8" x14ac:dyDescent="0.4">
      <c r="A45" s="37" t="s">
        <v>43</v>
      </c>
      <c r="B45" s="37"/>
      <c r="C45" s="37"/>
      <c r="D45" s="39"/>
      <c r="E45" s="37"/>
      <c r="F45" s="39"/>
      <c r="G45" s="37"/>
      <c r="H45" s="39"/>
    </row>
    <row r="46" spans="1:8" x14ac:dyDescent="0.4">
      <c r="A46" s="37" t="s">
        <v>43</v>
      </c>
      <c r="B46" s="37"/>
      <c r="C46" s="37"/>
      <c r="D46" s="39"/>
      <c r="E46" s="37"/>
      <c r="F46" s="39"/>
      <c r="G46" s="37"/>
      <c r="H46" s="39"/>
    </row>
    <row r="47" spans="1:8" x14ac:dyDescent="0.4">
      <c r="A47" s="37" t="s">
        <v>43</v>
      </c>
      <c r="B47" s="37"/>
      <c r="C47" s="37"/>
      <c r="D47" s="39"/>
      <c r="E47" s="37"/>
      <c r="F47" s="39"/>
      <c r="G47" s="37"/>
      <c r="H47" s="39"/>
    </row>
    <row r="48" spans="1:8" x14ac:dyDescent="0.4">
      <c r="A48" s="37" t="s">
        <v>43</v>
      </c>
      <c r="B48" s="37"/>
      <c r="C48" s="37"/>
      <c r="D48" s="39"/>
      <c r="E48" s="37"/>
      <c r="F48" s="39"/>
      <c r="G48" s="37"/>
      <c r="H48" s="39"/>
    </row>
    <row r="49" spans="1:8" x14ac:dyDescent="0.4">
      <c r="A49" s="37" t="s">
        <v>43</v>
      </c>
      <c r="B49" s="37"/>
      <c r="C49" s="37"/>
      <c r="D49" s="39"/>
      <c r="E49" s="37"/>
      <c r="F49" s="39"/>
      <c r="G49" s="37"/>
      <c r="H49" s="39"/>
    </row>
    <row r="50" spans="1:8" x14ac:dyDescent="0.4">
      <c r="A50" s="37" t="s">
        <v>43</v>
      </c>
      <c r="B50" s="37"/>
      <c r="C50" s="37"/>
      <c r="D50" s="39"/>
      <c r="E50" s="37"/>
      <c r="F50" s="39"/>
      <c r="G50" s="37"/>
      <c r="H50" s="39"/>
    </row>
    <row r="51" spans="1:8" x14ac:dyDescent="0.4">
      <c r="A51" s="37" t="s">
        <v>43</v>
      </c>
      <c r="B51" s="37"/>
      <c r="C51" s="37"/>
      <c r="D51" s="39"/>
      <c r="E51" s="37"/>
      <c r="F51" s="39"/>
      <c r="G51" s="37"/>
      <c r="H51" s="39"/>
    </row>
    <row r="52" spans="1:8" x14ac:dyDescent="0.4">
      <c r="A52" s="37" t="s">
        <v>43</v>
      </c>
      <c r="B52" s="37"/>
      <c r="C52" s="37"/>
      <c r="D52" s="39"/>
      <c r="E52" s="37"/>
      <c r="F52" s="39"/>
      <c r="G52" s="37"/>
      <c r="H52" s="3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cp:lastPrinted>2021-07-26T05:51:47Z</cp:lastPrinted>
  <dcterms:created xsi:type="dcterms:W3CDTF">2020-09-18T03:10:57Z</dcterms:created>
  <dcterms:modified xsi:type="dcterms:W3CDTF">2021-09-03T12:06:36Z</dcterms:modified>
</cp:coreProperties>
</file>